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Комплекс процессных 1" sheetId="2" r:id="rId1"/>
    <sheet name="Комплекс процессных 2" sheetId="3" r:id="rId2"/>
  </sheets>
  <calcPr calcId="145621"/>
</workbook>
</file>

<file path=xl/calcChain.xml><?xml version="1.0" encoding="utf-8"?>
<calcChain xmlns="http://schemas.openxmlformats.org/spreadsheetml/2006/main">
  <c r="M18" i="3" l="1"/>
  <c r="N18" i="3"/>
  <c r="L18" i="3"/>
  <c r="I18" i="2" l="1"/>
  <c r="J18" i="2"/>
  <c r="H18" i="2"/>
  <c r="H38" i="2" l="1"/>
  <c r="I38" i="2" l="1"/>
  <c r="J38" i="2"/>
  <c r="N43" i="3" l="1"/>
  <c r="M43" i="3"/>
  <c r="L43" i="3"/>
  <c r="K43" i="3"/>
  <c r="J43" i="3"/>
  <c r="I43" i="3"/>
  <c r="E43" i="3"/>
  <c r="D43" i="3"/>
  <c r="N40" i="3"/>
  <c r="M40" i="3"/>
  <c r="L40" i="3"/>
  <c r="K40" i="3"/>
  <c r="J40" i="3"/>
  <c r="I40" i="3"/>
  <c r="E40" i="3"/>
  <c r="D40" i="3"/>
  <c r="C40" i="3"/>
  <c r="N37" i="3"/>
  <c r="M37" i="3"/>
  <c r="L37" i="3"/>
  <c r="K37" i="3"/>
  <c r="J37" i="3"/>
  <c r="I37" i="3"/>
  <c r="E37" i="3"/>
  <c r="D37" i="3"/>
  <c r="C37" i="3"/>
  <c r="B37" i="3"/>
  <c r="N17" i="3"/>
  <c r="M17" i="3"/>
  <c r="L17" i="3"/>
  <c r="B38" i="2" l="1"/>
  <c r="C38" i="2"/>
  <c r="D38" i="2"/>
  <c r="A38" i="2"/>
  <c r="C35" i="2"/>
  <c r="D35" i="2"/>
  <c r="C25" i="2"/>
  <c r="D25" i="2"/>
  <c r="C18" i="2"/>
  <c r="D18" i="2"/>
  <c r="K18" i="2" l="1"/>
  <c r="I35" i="2" l="1"/>
  <c r="J35" i="2"/>
  <c r="H35" i="2"/>
  <c r="L38" i="2" l="1"/>
  <c r="M38" i="2"/>
  <c r="K38" i="2"/>
  <c r="L35" i="2"/>
  <c r="M35" i="2"/>
  <c r="K35" i="2"/>
  <c r="L25" i="2"/>
  <c r="M25" i="2"/>
  <c r="K25" i="2"/>
  <c r="L18" i="2"/>
  <c r="M18" i="2"/>
  <c r="K17" i="2" l="1"/>
  <c r="M17" i="2"/>
  <c r="L17" i="2"/>
</calcChain>
</file>

<file path=xl/sharedStrings.xml><?xml version="1.0" encoding="utf-8"?>
<sst xmlns="http://schemas.openxmlformats.org/spreadsheetml/2006/main" count="392" uniqueCount="119">
  <si>
    <t xml:space="preserve">ПЛАН РЕАЛИЗАЦИИ </t>
  </si>
  <si>
    <t>Код структур-ного элемента</t>
  </si>
  <si>
    <t>Код нап-равления расходов</t>
  </si>
  <si>
    <t>Исполнитель структурного элемента/ мероприятия</t>
  </si>
  <si>
    <t>Ед. изм.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</si>
  <si>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</si>
  <si>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</si>
  <si>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Плановое значение</t>
  </si>
  <si>
    <t>Мероприятия в целях распоряжения и управления муниципальным имуществом</t>
  </si>
  <si>
    <t>Код типа структур-ного элемента</t>
  </si>
  <si>
    <t>Оказание услуг правового и технического характера при оформлении выморочного имущества (жилого фонда) и иных гражданско-правовых сделок</t>
  </si>
  <si>
    <t xml:space="preserve">Изготовление бланков, журналов, печатей, штампов, информационных табличек </t>
  </si>
  <si>
    <t>Подготовка технической документации для осуществления государственного кадастрового учета объектов жилищного фонда (постановка на  учет, снятие с учета, внесение изменений)</t>
  </si>
  <si>
    <t>Подготовка отчетов об определении рыночной стоимости жилых  помещений, находящихся в муниципальной собственности или поступающих в муниципальную собственность городского округа «Город Калининград»</t>
  </si>
  <si>
    <t>Подготовка отчетов об определении рыночной стоимости объектов недвижимого имущества в целях их изъятия для муниципальных нужд</t>
  </si>
  <si>
    <t>Подготовка технических заключений о техническом состоянии основных конструкций и элементов жилых домов, жилых помещений, находящихся в муниципальной собственности</t>
  </si>
  <si>
    <t>единиц</t>
  </si>
  <si>
    <t>Количество карточек и бланков</t>
  </si>
  <si>
    <t>Количество отчетов</t>
  </si>
  <si>
    <t>9.5.1.12</t>
  </si>
  <si>
    <t>9.5.1.13</t>
  </si>
  <si>
    <t>муниципальной программы «Управление муниципальным имуществом» на 2025 г. и плановый период 2026 – 2027 гг.</t>
  </si>
  <si>
    <t>Подготовка межевых планов земельных участков по утвержденным проектам планировки с проектами межевания, на основании утвержденных схем расположения земельных участков на кадастровом плане территории</t>
  </si>
  <si>
    <t>Подготовка схем расположения земельных участков на кадастровом плане территории, схем границ испрашиваемых к использованию земель, описаний местоположения границ сервитутов</t>
  </si>
  <si>
    <t>Проведение кадастровых работ в целях реализации законодательства о "гаражной амнистии" в существующих гаражных обществах, расположенных на территории городского округа "Город Калининград"</t>
  </si>
  <si>
    <t>Проведение экспертизы результатов оказания услуг по оценочной деятельности</t>
  </si>
  <si>
    <t>Выполнение кадастровых работ  по уточнению местоположения границ земельных участков</t>
  </si>
  <si>
    <t>Оценка рыночной стоимости земельных участков, права на заключение договоров аренды, права на заключение договоров об освоении территории в целях строительства и эксплуатации наемного дома коммерческого использования, права на заключение договоров об освоении территории в целях строительства и эксплуатации наемного дома социального использования, размера возмещения при проведении работ по изъятию земельных участков (частей) для муниципальных нужд</t>
  </si>
  <si>
    <t>Количество технических планов, актов обследования</t>
  </si>
  <si>
    <t>количество объектов</t>
  </si>
  <si>
    <t>Площадь жилых помещений, находящихся в муниципальной собственности</t>
  </si>
  <si>
    <t>кв.м</t>
  </si>
  <si>
    <t>9.5.1.11</t>
  </si>
  <si>
    <t xml:space="preserve">Исполнение обязанности собственника муниципальных помещений в многоквартирном доме по внесению платы за нежилое помещение и коммунальные услуги, а также по установке и поверке приборов учета в нежилых помещениях (зданиях), свободных от прав третьих лиц </t>
  </si>
  <si>
    <t>Площадь нежилых помещений, находящихся в муниципальной собственности</t>
  </si>
  <si>
    <t>9.4.2.17</t>
  </si>
  <si>
    <t>Снос муниципальных зданий, строений, сооружений и сопутствующие мероприятия по подготовке документации к сносу объектов муниципальной собственности</t>
  </si>
  <si>
    <t>Выполнение работ по разработке проекта организации работ по сносу аварийных домов на территории ГО "Город Калининград"</t>
  </si>
  <si>
    <t>Площадь муниципального жилищного фонда многоквартирных домов</t>
  </si>
  <si>
    <t>9.5.1.31</t>
  </si>
  <si>
    <t>Площадь муниципального фонда многоквартирных домов (нежилые помещения)</t>
  </si>
  <si>
    <t>9.5.1.21</t>
  </si>
  <si>
    <t>Количество схем</t>
  </si>
  <si>
    <t>Количество образуемых земельных участков в результате проведения комплекса кадастровых работ</t>
  </si>
  <si>
    <t>Количество объектов</t>
  </si>
  <si>
    <t>Количество земельных участков</t>
  </si>
  <si>
    <t>Снос объектов муниципального недвижимого имущества</t>
  </si>
  <si>
    <t xml:space="preserve">Капитальный ремонт общего имущества многоквартирного дома (доли в общем имуществе  помещения) </t>
  </si>
  <si>
    <t>Финансовое обеспечение по годам реализации, тыс. руб.</t>
  </si>
  <si>
    <t>Наименование показателя</t>
  </si>
  <si>
    <t>Содержание жилых муниципальных помещений</t>
  </si>
  <si>
    <t>Капитальный ремонт (ремонт) жилых муниципальных помещений</t>
  </si>
  <si>
    <t>Содержание нежилых муниципальных помещений</t>
  </si>
  <si>
    <t>Капитальный ремонт (ремонт) нежилых муниципальных помещений</t>
  </si>
  <si>
    <t>Количество услуг</t>
  </si>
  <si>
    <t>Количество межевых планов</t>
  </si>
  <si>
    <t>Копмлект документации</t>
  </si>
  <si>
    <t>кв.м.</t>
  </si>
  <si>
    <t xml:space="preserve">Проведение комплексных кадастровых работ на условиях софинансирования </t>
  </si>
  <si>
    <t xml:space="preserve">кв.м. </t>
  </si>
  <si>
    <t>ИТОГО «Содержание муниципального жилого фонда»</t>
  </si>
  <si>
    <t>ИТОГО «Управление имуществом»</t>
  </si>
  <si>
    <t>х</t>
  </si>
  <si>
    <t>Количество образуемых земельных участков</t>
  </si>
  <si>
    <t>Выполнение  технических и кадастровых работ в отношении объектов недвижимого имущеста (безхоз, инвентаризация имущества казны)</t>
  </si>
  <si>
    <t>Мероприятия в целях распоряжения муниц.имуществом (безхоз, инвентаризация имущества казны) получение  отчетов об оценке рыночной стоимости</t>
  </si>
  <si>
    <t>Получение отчетов о рыночной стоимости объектов оценки для муниципальных нужд в соответствии с 135-ФЗ «Об оценочной деятельности в Российской Федерации», определение иных показателей муниципального имущества, товара, работы, услуги, проведение экспертиз зданий, земельных участов и помещений (объектов планируемых к приватизации)</t>
  </si>
  <si>
    <t>Получение отчетов о рыночной стоимости объектов оценки для муниципальных нужд в соответствии с 135-ФЗ «Об оценочной деятельности в Российской Федерации», определение иных показателей муниципального имущества, товара, работы, услуги, проведение экспертиз зданий, земельных участов и помещений (газовые сооружения, планируемые к приватизации)</t>
  </si>
  <si>
    <t>Мероприятия по содержанию и сохранности неиспользуемых объектов муниципальной собственности (вскрытие замков объектов муниципальной собственности)</t>
  </si>
  <si>
    <t>Мероприятия по содержанию и сохранности неиспользуемых объектов муниципальной собственности (консервация аварийных объектов)</t>
  </si>
  <si>
    <t>Мероприятия по содержанию и сохранности неиспользуемых объектов муниципальной собственности (охрана аварийных объектов)</t>
  </si>
  <si>
    <t>Осуществление взносов в рамках региональной системы капитального ремонта МКД (за муниципальные жилые помещения в МКД)</t>
  </si>
  <si>
    <t>Благоустройство дворовых территорий муниципальная доля жилых помещений. (Программа благоустройство дворовых территорий)</t>
  </si>
  <si>
    <t>Мероприятия в целях распоряжения муниц.имуществом (экспертиза сметной стоимости ул. П. Морозова)</t>
  </si>
  <si>
    <t>Осуществление взносов в рамках региональной системы капитального ремонта многоквартирных домов (нежилые  помещения)</t>
  </si>
  <si>
    <t>2</t>
  </si>
  <si>
    <t>01</t>
  </si>
  <si>
    <t>Оплата коммунальных услуг за муниципальные нежилые помещения</t>
  </si>
  <si>
    <t>комплекса процессных мероприятий "Содержание муниципальных жилых помещений"</t>
  </si>
  <si>
    <t>комплекса процессных мероприятий "Управление имуществом"</t>
  </si>
  <si>
    <t>Приложение № 1 к приказу</t>
  </si>
  <si>
    <t xml:space="preserve">администрации городского округа </t>
  </si>
  <si>
    <t>«Город Калининград»</t>
  </si>
  <si>
    <t xml:space="preserve">«____» ____________ 2025 г. </t>
  </si>
  <si>
    <t>№ ______</t>
  </si>
  <si>
    <t xml:space="preserve">комитета муниципального </t>
  </si>
  <si>
    <t xml:space="preserve">имущества и земельных ресурсов </t>
  </si>
  <si>
    <t>Приложение № 2 к приказу</t>
  </si>
  <si>
    <t>Оплата коммунальных услуг за муниципальные жилые помещения</t>
  </si>
  <si>
    <t>объектов</t>
  </si>
  <si>
    <t>услуг</t>
  </si>
  <si>
    <t>Оплата налога на имущество</t>
  </si>
  <si>
    <t>Содержание, техническое обслуживание и ремонт линейно-кабельных сооружений связи</t>
  </si>
  <si>
    <t>Протяженность сети</t>
  </si>
  <si>
    <t>метров</t>
  </si>
  <si>
    <t>Площадь жилых помещений, находящихся в муниципальной собственности, свободных от прав третих лиц</t>
  </si>
  <si>
    <t xml:space="preserve">КМИиЗР </t>
  </si>
  <si>
    <t xml:space="preserve"> МКУ КРСЦ</t>
  </si>
  <si>
    <t xml:space="preserve"> МКУ "КРСЦ"</t>
  </si>
  <si>
    <t xml:space="preserve">Капитальный ремонт муниципальных жилых помещений </t>
  </si>
  <si>
    <t xml:space="preserve">Перевозка багажа в рамках проведения капитального ремонта </t>
  </si>
  <si>
    <t>Количество объектов, по которым оформлена документация</t>
  </si>
  <si>
    <t>02</t>
  </si>
  <si>
    <t>МКУ "ЦИКТ"</t>
  </si>
  <si>
    <t>КМИиЗР / КГРИЦ</t>
  </si>
  <si>
    <t>Количество объектов (помещений)</t>
  </si>
  <si>
    <t>Установка датчиков автономного дымового пожарного извещателя (АДПИ)</t>
  </si>
  <si>
    <t>×</t>
  </si>
  <si>
    <t xml:space="preserve">Общая протяженность линейно-кабельных сооружений связи </t>
  </si>
  <si>
    <t>Количестов объектов муниципального имущества</t>
  </si>
  <si>
    <t xml:space="preserve">Исполнение обязанности собственника муниципальных помещений в многоквартирном доме по внесению платы за жилое  помещение и коммунальные услуги, а также по установке и поверке приборов учета в жилых помещениях (зданиях), свободных от прав третьих лиц. (Контракты с УК на оплату за  содержание и коммунальные услуги за муниципальные свободные жилые  помещения. (УЖО). 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</si>
  <si>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(ВЫВОЗ МУСОРА) 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</si>
  <si>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(АВАРИЙНОЕ ВСКРЫТИЕ) 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</si>
  <si>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(ВКГО) </t>
  </si>
  <si>
    <t>Исполнение обязанности собственника иных требований прав и интересов жильцов (обеспечение безопасности) (Ул. Клинская д. 22 кв.2)</t>
  </si>
  <si>
    <t xml:space="preserve">Кол-во объектов </t>
  </si>
  <si>
    <t>Исполнение обязанности собственника по поддержанию надлежащего эксплуатационного состояния муниципальных жилых помещений в многоквартирном доме (Дератизация, дезинфекция, озоннация)</t>
  </si>
  <si>
    <t xml:space="preserve">Исполнение обязанности собственника по поддержанию надлежащего эксплуатационного состояния муниципальных жилых помещений в многоквартирном доме (ограничение доступа) </t>
  </si>
  <si>
    <t>Исполнение обязанности собственника по поддержанию надлежащего эксплуатационного состояния муниципальных жилых помещений в многоквартирном доме (ремонтные работы текущего харрактера).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</si>
</sst>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11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 applyProtection="1">
      <alignment horizontal="center" vertical="center"/>
      <protection locked="0"/>
    </xf>
    <xf numFmtId="49" fontId="9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7" fillId="0" borderId="1" xfId="1" applyNumberFormat="1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 applyProtection="1">
      <alignment horizontal="center" vertical="center" wrapText="1"/>
      <protection locked="0"/>
    </xf>
    <xf numFmtId="3" fontId="15" fillId="0" borderId="1" xfId="1" applyNumberFormat="1" applyFont="1" applyBorder="1" applyAlignment="1" applyProtection="1">
      <alignment horizontal="center" vertical="center"/>
      <protection locked="0"/>
    </xf>
    <xf numFmtId="49" fontId="2" fillId="0" borderId="1" xfId="2" applyNumberFormat="1" applyFont="1" applyBorder="1" applyAlignment="1" applyProtection="1">
      <alignment horizontal="left" vertical="center" wrapText="1"/>
      <protection locked="0"/>
    </xf>
    <xf numFmtId="4" fontId="15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2" applyFont="1" applyBorder="1" applyAlignment="1" applyProtection="1">
      <alignment horizontal="left" vertical="center" wrapText="1"/>
      <protection locked="0"/>
    </xf>
    <xf numFmtId="49" fontId="15" fillId="0" borderId="1" xfId="1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15" fillId="0" borderId="1" xfId="0" applyNumberFormat="1" applyFont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wrapText="1"/>
    </xf>
    <xf numFmtId="0" fontId="16" fillId="4" borderId="0" xfId="0" applyFont="1" applyFill="1" applyAlignment="1">
      <alignment vertical="center"/>
    </xf>
    <xf numFmtId="0" fontId="16" fillId="4" borderId="0" xfId="0" applyFont="1" applyFill="1" applyAlignment="1">
      <alignment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9" fontId="15" fillId="0" borderId="2" xfId="1" applyNumberFormat="1" applyFont="1" applyBorder="1" applyAlignment="1" applyProtection="1">
      <alignment horizontal="center" vertical="center" wrapText="1"/>
      <protection locked="0"/>
    </xf>
    <xf numFmtId="49" fontId="15" fillId="0" borderId="3" xfId="1" applyNumberFormat="1" applyFont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" fontId="14" fillId="2" borderId="2" xfId="0" applyNumberFormat="1" applyFont="1" applyFill="1" applyBorder="1" applyAlignment="1">
      <alignment horizontal="center" vertical="center" wrapText="1"/>
    </xf>
    <xf numFmtId="1" fontId="14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6" zoomScaleNormal="100" workbookViewId="0">
      <selection activeCell="A8" sqref="A8:XFD8"/>
    </sheetView>
  </sheetViews>
  <sheetFormatPr defaultRowHeight="12.75" x14ac:dyDescent="0.2"/>
  <cols>
    <col min="1" max="1" width="12.5703125" style="37" customWidth="1"/>
    <col min="2" max="2" width="11.42578125" style="37" customWidth="1"/>
    <col min="3" max="3" width="12.7109375" style="4" customWidth="1"/>
    <col min="4" max="4" width="16.5703125" style="4" customWidth="1"/>
    <col min="5" max="5" width="55.85546875" style="4" customWidth="1"/>
    <col min="6" max="6" width="25.5703125" style="4" customWidth="1"/>
    <col min="7" max="7" width="10.42578125" style="4" customWidth="1"/>
    <col min="8" max="10" width="12.5703125" style="4" bestFit="1" customWidth="1"/>
    <col min="11" max="11" width="16.140625" style="4" customWidth="1"/>
    <col min="12" max="12" width="16.5703125" style="4" customWidth="1"/>
    <col min="13" max="13" width="12.7109375" style="4" bestFit="1" customWidth="1"/>
    <col min="14" max="14" width="15.28515625" style="4" customWidth="1"/>
    <col min="15" max="15" width="10.85546875" style="4" customWidth="1"/>
    <col min="16" max="16384" width="9.140625" style="4"/>
  </cols>
  <sheetData>
    <row r="1" spans="1:13" ht="18.75" x14ac:dyDescent="0.3">
      <c r="K1" s="73" t="s">
        <v>80</v>
      </c>
      <c r="L1" s="74"/>
      <c r="M1" s="74"/>
    </row>
    <row r="2" spans="1:13" ht="18.75" x14ac:dyDescent="0.3">
      <c r="K2" s="73" t="s">
        <v>85</v>
      </c>
      <c r="L2" s="74"/>
      <c r="M2" s="74"/>
    </row>
    <row r="3" spans="1:13" ht="18.75" x14ac:dyDescent="0.3">
      <c r="K3" s="73" t="s">
        <v>86</v>
      </c>
      <c r="L3" s="74"/>
      <c r="M3" s="74"/>
    </row>
    <row r="4" spans="1:13" ht="18.75" x14ac:dyDescent="0.3">
      <c r="K4" s="73" t="s">
        <v>81</v>
      </c>
      <c r="L4" s="74"/>
      <c r="M4" s="74"/>
    </row>
    <row r="5" spans="1:13" ht="18.75" x14ac:dyDescent="0.3">
      <c r="K5" s="73" t="s">
        <v>82</v>
      </c>
      <c r="L5" s="74"/>
      <c r="M5" s="74"/>
    </row>
    <row r="6" spans="1:13" ht="18.75" x14ac:dyDescent="0.3">
      <c r="K6" s="73" t="s">
        <v>83</v>
      </c>
      <c r="L6" s="74"/>
      <c r="M6" s="73" t="s">
        <v>84</v>
      </c>
    </row>
    <row r="7" spans="1:13" ht="15.75" x14ac:dyDescent="0.25">
      <c r="K7" s="71"/>
      <c r="L7" s="72"/>
      <c r="M7" s="72"/>
    </row>
    <row r="8" spans="1:13" ht="15.75" x14ac:dyDescent="0.25">
      <c r="K8" s="71"/>
      <c r="L8" s="72"/>
      <c r="M8" s="72"/>
    </row>
    <row r="9" spans="1:13" s="8" customFormat="1" ht="18.75" x14ac:dyDescent="0.3">
      <c r="A9" s="88" t="s">
        <v>0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7"/>
    </row>
    <row r="10" spans="1:13" s="8" customFormat="1" ht="18.75" x14ac:dyDescent="0.3">
      <c r="A10" s="88" t="s">
        <v>78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7"/>
    </row>
    <row r="11" spans="1:13" s="8" customFormat="1" ht="18.75" x14ac:dyDescent="0.3">
      <c r="A11" s="89" t="s">
        <v>21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"/>
    </row>
    <row r="12" spans="1:13" x14ac:dyDescent="0.2">
      <c r="A12" s="36"/>
    </row>
    <row r="13" spans="1:13" ht="49.5" customHeight="1" x14ac:dyDescent="0.2">
      <c r="A13" s="86" t="s">
        <v>9</v>
      </c>
      <c r="B13" s="86" t="s">
        <v>1</v>
      </c>
      <c r="C13" s="85" t="s">
        <v>2</v>
      </c>
      <c r="D13" s="87" t="s">
        <v>3</v>
      </c>
      <c r="E13" s="85" t="s">
        <v>5</v>
      </c>
      <c r="F13" s="85" t="s">
        <v>6</v>
      </c>
      <c r="G13" s="85"/>
      <c r="H13" s="85"/>
      <c r="I13" s="85"/>
      <c r="J13" s="85"/>
      <c r="K13" s="85" t="s">
        <v>48</v>
      </c>
      <c r="L13" s="85"/>
      <c r="M13" s="85"/>
    </row>
    <row r="14" spans="1:13" ht="15.75" x14ac:dyDescent="0.2">
      <c r="A14" s="86"/>
      <c r="B14" s="86"/>
      <c r="C14" s="85"/>
      <c r="D14" s="87"/>
      <c r="E14" s="85"/>
      <c r="F14" s="85" t="s">
        <v>49</v>
      </c>
      <c r="G14" s="85" t="s">
        <v>4</v>
      </c>
      <c r="H14" s="85" t="s">
        <v>7</v>
      </c>
      <c r="I14" s="85"/>
      <c r="J14" s="85"/>
      <c r="K14" s="85">
        <v>2025</v>
      </c>
      <c r="L14" s="85">
        <v>2026</v>
      </c>
      <c r="M14" s="85">
        <v>2027</v>
      </c>
    </row>
    <row r="15" spans="1:13" ht="48" customHeight="1" x14ac:dyDescent="0.2">
      <c r="A15" s="86"/>
      <c r="B15" s="86"/>
      <c r="C15" s="85"/>
      <c r="D15" s="87"/>
      <c r="E15" s="85"/>
      <c r="F15" s="85"/>
      <c r="G15" s="85"/>
      <c r="H15" s="33">
        <v>2025</v>
      </c>
      <c r="I15" s="33">
        <v>2026</v>
      </c>
      <c r="J15" s="33">
        <v>2027</v>
      </c>
      <c r="K15" s="85"/>
      <c r="L15" s="85"/>
      <c r="M15" s="85"/>
    </row>
    <row r="16" spans="1:13" x14ac:dyDescent="0.2">
      <c r="A16" s="38">
        <v>1</v>
      </c>
      <c r="B16" s="38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  <c r="L16" s="1">
        <v>12</v>
      </c>
      <c r="M16" s="1">
        <v>13</v>
      </c>
    </row>
    <row r="17" spans="1:13" s="23" customFormat="1" ht="31.5" x14ac:dyDescent="0.25">
      <c r="A17" s="39" t="s">
        <v>62</v>
      </c>
      <c r="B17" s="39" t="s">
        <v>62</v>
      </c>
      <c r="C17" s="14" t="s">
        <v>62</v>
      </c>
      <c r="D17" s="14" t="s">
        <v>62</v>
      </c>
      <c r="E17" s="77" t="s">
        <v>60</v>
      </c>
      <c r="F17" s="14" t="s">
        <v>107</v>
      </c>
      <c r="G17" s="14" t="s">
        <v>107</v>
      </c>
      <c r="H17" s="14" t="s">
        <v>107</v>
      </c>
      <c r="I17" s="14" t="s">
        <v>107</v>
      </c>
      <c r="J17" s="14" t="s">
        <v>107</v>
      </c>
      <c r="K17" s="15">
        <f>K18+K25+K35+K38</f>
        <v>80594.38</v>
      </c>
      <c r="L17" s="15">
        <f>L18+L25+L35+L38</f>
        <v>76594.366869999998</v>
      </c>
      <c r="M17" s="15">
        <f>M18+M25+M35+M38</f>
        <v>76594.366869999998</v>
      </c>
    </row>
    <row r="18" spans="1:13" s="23" customFormat="1" ht="31.5" x14ac:dyDescent="0.25">
      <c r="A18" s="19" t="s">
        <v>75</v>
      </c>
      <c r="B18" s="19" t="s">
        <v>76</v>
      </c>
      <c r="C18" s="19" t="str">
        <f t="shared" ref="C18:D18" si="0">C19</f>
        <v>9.5.1.12</v>
      </c>
      <c r="D18" s="19" t="str">
        <f t="shared" si="0"/>
        <v xml:space="preserve">КМИиЗР </v>
      </c>
      <c r="E18" s="78" t="s">
        <v>8</v>
      </c>
      <c r="F18" s="12" t="s">
        <v>44</v>
      </c>
      <c r="G18" s="5" t="s">
        <v>16</v>
      </c>
      <c r="H18" s="16">
        <f>H19+H21+H22+H23+H24</f>
        <v>79</v>
      </c>
      <c r="I18" s="16">
        <f>I19+I21+I22+I23+I24</f>
        <v>211</v>
      </c>
      <c r="J18" s="16">
        <f t="shared" ref="J18" si="1">J19+J21+J22+J23+J24</f>
        <v>211</v>
      </c>
      <c r="K18" s="10">
        <f>SUM(K19:K24)</f>
        <v>1845</v>
      </c>
      <c r="L18" s="10">
        <f t="shared" ref="L18:M18" si="2">SUM(L19:L24)</f>
        <v>1845</v>
      </c>
      <c r="M18" s="10">
        <f t="shared" si="2"/>
        <v>1845</v>
      </c>
    </row>
    <row r="19" spans="1:13" s="23" customFormat="1" ht="62.25" customHeight="1" x14ac:dyDescent="0.25">
      <c r="A19" s="26" t="s">
        <v>75</v>
      </c>
      <c r="B19" s="26" t="s">
        <v>76</v>
      </c>
      <c r="C19" s="31" t="s">
        <v>19</v>
      </c>
      <c r="D19" s="27" t="s">
        <v>96</v>
      </c>
      <c r="E19" s="79" t="s">
        <v>10</v>
      </c>
      <c r="F19" s="27" t="s">
        <v>101</v>
      </c>
      <c r="G19" s="27" t="s">
        <v>16</v>
      </c>
      <c r="H19" s="34">
        <v>3</v>
      </c>
      <c r="I19" s="34">
        <v>25</v>
      </c>
      <c r="J19" s="34">
        <v>25</v>
      </c>
      <c r="K19" s="30">
        <v>12</v>
      </c>
      <c r="L19" s="30">
        <v>67</v>
      </c>
      <c r="M19" s="30">
        <v>67</v>
      </c>
    </row>
    <row r="20" spans="1:13" s="23" customFormat="1" ht="42" customHeight="1" x14ac:dyDescent="0.25">
      <c r="A20" s="26" t="s">
        <v>75</v>
      </c>
      <c r="B20" s="26" t="s">
        <v>76</v>
      </c>
      <c r="C20" s="31" t="s">
        <v>19</v>
      </c>
      <c r="D20" s="27" t="s">
        <v>96</v>
      </c>
      <c r="E20" s="79" t="s">
        <v>11</v>
      </c>
      <c r="F20" s="27" t="s">
        <v>17</v>
      </c>
      <c r="G20" s="27" t="s">
        <v>16</v>
      </c>
      <c r="H20" s="34">
        <v>12</v>
      </c>
      <c r="I20" s="34">
        <v>20</v>
      </c>
      <c r="J20" s="34">
        <v>20</v>
      </c>
      <c r="K20" s="30">
        <v>20</v>
      </c>
      <c r="L20" s="30">
        <v>20</v>
      </c>
      <c r="M20" s="30">
        <v>20</v>
      </c>
    </row>
    <row r="21" spans="1:13" s="23" customFormat="1" ht="80.25" customHeight="1" x14ac:dyDescent="0.25">
      <c r="A21" s="26" t="s">
        <v>75</v>
      </c>
      <c r="B21" s="26" t="s">
        <v>76</v>
      </c>
      <c r="C21" s="31" t="s">
        <v>19</v>
      </c>
      <c r="D21" s="27" t="s">
        <v>96</v>
      </c>
      <c r="E21" s="79" t="s">
        <v>12</v>
      </c>
      <c r="F21" s="27" t="s">
        <v>28</v>
      </c>
      <c r="G21" s="27" t="s">
        <v>16</v>
      </c>
      <c r="H21" s="34">
        <v>12</v>
      </c>
      <c r="I21" s="34">
        <v>60</v>
      </c>
      <c r="J21" s="34">
        <v>60</v>
      </c>
      <c r="K21" s="30">
        <v>293</v>
      </c>
      <c r="L21" s="30">
        <v>678</v>
      </c>
      <c r="M21" s="30">
        <v>678</v>
      </c>
    </row>
    <row r="22" spans="1:13" s="23" customFormat="1" ht="84" customHeight="1" x14ac:dyDescent="0.25">
      <c r="A22" s="26" t="s">
        <v>75</v>
      </c>
      <c r="B22" s="26" t="s">
        <v>76</v>
      </c>
      <c r="C22" s="31" t="s">
        <v>19</v>
      </c>
      <c r="D22" s="27" t="s">
        <v>96</v>
      </c>
      <c r="E22" s="79" t="s">
        <v>13</v>
      </c>
      <c r="F22" s="27" t="s">
        <v>101</v>
      </c>
      <c r="G22" s="27" t="s">
        <v>16</v>
      </c>
      <c r="H22" s="34">
        <v>5</v>
      </c>
      <c r="I22" s="34">
        <v>50</v>
      </c>
      <c r="J22" s="34">
        <v>50</v>
      </c>
      <c r="K22" s="30">
        <v>50</v>
      </c>
      <c r="L22" s="30">
        <v>480</v>
      </c>
      <c r="M22" s="30">
        <v>480</v>
      </c>
    </row>
    <row r="23" spans="1:13" s="23" customFormat="1" ht="51.75" customHeight="1" x14ac:dyDescent="0.25">
      <c r="A23" s="26" t="s">
        <v>75</v>
      </c>
      <c r="B23" s="26" t="s">
        <v>76</v>
      </c>
      <c r="C23" s="31" t="s">
        <v>19</v>
      </c>
      <c r="D23" s="27" t="s">
        <v>96</v>
      </c>
      <c r="E23" s="79" t="s">
        <v>14</v>
      </c>
      <c r="F23" s="27" t="s">
        <v>101</v>
      </c>
      <c r="G23" s="27" t="s">
        <v>16</v>
      </c>
      <c r="H23" s="34">
        <v>42</v>
      </c>
      <c r="I23" s="34">
        <v>46</v>
      </c>
      <c r="J23" s="34">
        <v>46</v>
      </c>
      <c r="K23" s="30">
        <v>420</v>
      </c>
      <c r="L23" s="30">
        <v>300</v>
      </c>
      <c r="M23" s="30">
        <v>300</v>
      </c>
    </row>
    <row r="24" spans="1:13" s="23" customFormat="1" ht="71.25" customHeight="1" x14ac:dyDescent="0.25">
      <c r="A24" s="26" t="s">
        <v>75</v>
      </c>
      <c r="B24" s="26" t="s">
        <v>76</v>
      </c>
      <c r="C24" s="31" t="s">
        <v>19</v>
      </c>
      <c r="D24" s="27" t="s">
        <v>96</v>
      </c>
      <c r="E24" s="79" t="s">
        <v>15</v>
      </c>
      <c r="F24" s="27" t="s">
        <v>101</v>
      </c>
      <c r="G24" s="27" t="s">
        <v>16</v>
      </c>
      <c r="H24" s="34">
        <v>17</v>
      </c>
      <c r="I24" s="34">
        <v>30</v>
      </c>
      <c r="J24" s="34">
        <v>30</v>
      </c>
      <c r="K24" s="30">
        <v>1050</v>
      </c>
      <c r="L24" s="30">
        <v>300</v>
      </c>
      <c r="M24" s="30">
        <v>300</v>
      </c>
    </row>
    <row r="25" spans="1:13" s="24" customFormat="1" ht="110.25" x14ac:dyDescent="0.25">
      <c r="A25" s="40" t="s">
        <v>75</v>
      </c>
      <c r="B25" s="40" t="s">
        <v>76</v>
      </c>
      <c r="C25" s="20" t="str">
        <f t="shared" ref="C25:D25" si="3">C26</f>
        <v>9.5.1.11</v>
      </c>
      <c r="D25" s="20" t="str">
        <f t="shared" si="3"/>
        <v xml:space="preserve">КМИиЗР </v>
      </c>
      <c r="E25" s="80" t="s">
        <v>50</v>
      </c>
      <c r="F25" s="5" t="s">
        <v>95</v>
      </c>
      <c r="G25" s="5" t="s">
        <v>57</v>
      </c>
      <c r="H25" s="17">
        <v>14626</v>
      </c>
      <c r="I25" s="17">
        <v>14626</v>
      </c>
      <c r="J25" s="17">
        <v>14626</v>
      </c>
      <c r="K25" s="13">
        <f>SUM(K26:K34)</f>
        <v>10976.1</v>
      </c>
      <c r="L25" s="13">
        <f t="shared" ref="L25:M25" si="4">SUM(L26:L34)</f>
        <v>10976.1</v>
      </c>
      <c r="M25" s="13">
        <f t="shared" si="4"/>
        <v>10976.1</v>
      </c>
    </row>
    <row r="26" spans="1:13" s="23" customFormat="1" ht="127.5" customHeight="1" x14ac:dyDescent="0.25">
      <c r="A26" s="26" t="s">
        <v>75</v>
      </c>
      <c r="B26" s="26" t="s">
        <v>76</v>
      </c>
      <c r="C26" s="27" t="s">
        <v>32</v>
      </c>
      <c r="D26" s="31" t="s">
        <v>96</v>
      </c>
      <c r="E26" s="109" t="s">
        <v>110</v>
      </c>
      <c r="F26" s="31" t="s">
        <v>30</v>
      </c>
      <c r="G26" s="31" t="s">
        <v>31</v>
      </c>
      <c r="H26" s="34">
        <v>14626.2</v>
      </c>
      <c r="I26" s="34">
        <v>14626.2</v>
      </c>
      <c r="J26" s="34">
        <v>14626.2</v>
      </c>
      <c r="K26" s="30">
        <v>2832.7</v>
      </c>
      <c r="L26" s="30">
        <v>4400</v>
      </c>
      <c r="M26" s="30">
        <v>4400</v>
      </c>
    </row>
    <row r="27" spans="1:13" s="23" customFormat="1" ht="96.75" customHeight="1" x14ac:dyDescent="0.25">
      <c r="A27" s="26" t="s">
        <v>75</v>
      </c>
      <c r="B27" s="26" t="s">
        <v>76</v>
      </c>
      <c r="C27" s="27" t="s">
        <v>32</v>
      </c>
      <c r="D27" s="107" t="s">
        <v>96</v>
      </c>
      <c r="E27" s="111" t="s">
        <v>114</v>
      </c>
      <c r="F27" s="108" t="s">
        <v>115</v>
      </c>
      <c r="G27" s="82" t="s">
        <v>16</v>
      </c>
      <c r="H27" s="83">
        <v>1</v>
      </c>
      <c r="I27" s="83">
        <v>1</v>
      </c>
      <c r="J27" s="83">
        <v>1</v>
      </c>
      <c r="K27" s="84">
        <v>95</v>
      </c>
      <c r="L27" s="30">
        <v>0</v>
      </c>
      <c r="M27" s="30">
        <v>0</v>
      </c>
    </row>
    <row r="28" spans="1:13" s="105" customFormat="1" ht="81" customHeight="1" x14ac:dyDescent="0.25">
      <c r="A28" s="26" t="s">
        <v>75</v>
      </c>
      <c r="B28" s="26" t="s">
        <v>76</v>
      </c>
      <c r="C28" s="31" t="s">
        <v>32</v>
      </c>
      <c r="D28" s="31" t="s">
        <v>96</v>
      </c>
      <c r="E28" s="110" t="s">
        <v>111</v>
      </c>
      <c r="F28" s="31" t="s">
        <v>30</v>
      </c>
      <c r="G28" s="31" t="s">
        <v>31</v>
      </c>
      <c r="H28" s="34">
        <v>1200</v>
      </c>
      <c r="I28" s="34">
        <v>900</v>
      </c>
      <c r="J28" s="34">
        <v>900</v>
      </c>
      <c r="K28" s="30">
        <v>1518.4</v>
      </c>
      <c r="L28" s="30">
        <v>576.1</v>
      </c>
      <c r="M28" s="30">
        <v>576.1</v>
      </c>
    </row>
    <row r="29" spans="1:13" s="105" customFormat="1" ht="85.5" customHeight="1" x14ac:dyDescent="0.25">
      <c r="A29" s="26" t="s">
        <v>75</v>
      </c>
      <c r="B29" s="26" t="s">
        <v>76</v>
      </c>
      <c r="C29" s="31" t="s">
        <v>32</v>
      </c>
      <c r="D29" s="31" t="s">
        <v>96</v>
      </c>
      <c r="E29" s="32" t="s">
        <v>112</v>
      </c>
      <c r="F29" s="106" t="s">
        <v>115</v>
      </c>
      <c r="G29" s="106" t="s">
        <v>16</v>
      </c>
      <c r="H29" s="34">
        <v>50</v>
      </c>
      <c r="I29" s="34">
        <v>50</v>
      </c>
      <c r="J29" s="34">
        <v>50</v>
      </c>
      <c r="K29" s="30">
        <v>200</v>
      </c>
      <c r="L29" s="30">
        <v>200</v>
      </c>
      <c r="M29" s="30">
        <v>200</v>
      </c>
    </row>
    <row r="30" spans="1:13" s="105" customFormat="1" ht="81.75" customHeight="1" x14ac:dyDescent="0.25">
      <c r="A30" s="26" t="s">
        <v>75</v>
      </c>
      <c r="B30" s="26" t="s">
        <v>76</v>
      </c>
      <c r="C30" s="31" t="s">
        <v>32</v>
      </c>
      <c r="D30" s="31" t="s">
        <v>96</v>
      </c>
      <c r="E30" s="32" t="s">
        <v>113</v>
      </c>
      <c r="F30" s="31" t="s">
        <v>30</v>
      </c>
      <c r="G30" s="31" t="s">
        <v>31</v>
      </c>
      <c r="H30" s="34">
        <v>13415.08</v>
      </c>
      <c r="I30" s="34">
        <v>13415.08</v>
      </c>
      <c r="J30" s="34">
        <v>13415.08</v>
      </c>
      <c r="K30" s="30">
        <v>400</v>
      </c>
      <c r="L30" s="30">
        <v>400</v>
      </c>
      <c r="M30" s="30">
        <v>400</v>
      </c>
    </row>
    <row r="31" spans="1:13" s="105" customFormat="1" ht="75.75" customHeight="1" x14ac:dyDescent="0.25">
      <c r="A31" s="26" t="s">
        <v>75</v>
      </c>
      <c r="B31" s="26" t="s">
        <v>76</v>
      </c>
      <c r="C31" s="31" t="s">
        <v>32</v>
      </c>
      <c r="D31" s="31" t="s">
        <v>96</v>
      </c>
      <c r="E31" s="32" t="s">
        <v>116</v>
      </c>
      <c r="F31" s="31" t="s">
        <v>30</v>
      </c>
      <c r="G31" s="31" t="s">
        <v>31</v>
      </c>
      <c r="H31" s="34">
        <v>600</v>
      </c>
      <c r="I31" s="34">
        <v>0</v>
      </c>
      <c r="J31" s="34">
        <v>0</v>
      </c>
      <c r="K31" s="30">
        <v>100</v>
      </c>
      <c r="L31" s="30">
        <v>0</v>
      </c>
      <c r="M31" s="30">
        <v>0</v>
      </c>
    </row>
    <row r="32" spans="1:13" s="105" customFormat="1" ht="90" customHeight="1" x14ac:dyDescent="0.25">
      <c r="A32" s="26" t="s">
        <v>75</v>
      </c>
      <c r="B32" s="26" t="s">
        <v>76</v>
      </c>
      <c r="C32" s="31" t="s">
        <v>32</v>
      </c>
      <c r="D32" s="31" t="s">
        <v>96</v>
      </c>
      <c r="E32" s="32" t="s">
        <v>117</v>
      </c>
      <c r="F32" s="106" t="s">
        <v>115</v>
      </c>
      <c r="G32" s="106" t="s">
        <v>16</v>
      </c>
      <c r="H32" s="34">
        <v>15</v>
      </c>
      <c r="I32" s="34">
        <v>0</v>
      </c>
      <c r="J32" s="34">
        <v>0</v>
      </c>
      <c r="K32" s="30">
        <v>130</v>
      </c>
      <c r="L32" s="30">
        <v>0</v>
      </c>
      <c r="M32" s="30">
        <v>0</v>
      </c>
    </row>
    <row r="33" spans="1:13" s="105" customFormat="1" ht="90" customHeight="1" x14ac:dyDescent="0.25">
      <c r="A33" s="26" t="s">
        <v>75</v>
      </c>
      <c r="B33" s="26" t="s">
        <v>76</v>
      </c>
      <c r="C33" s="31" t="s">
        <v>32</v>
      </c>
      <c r="D33" s="31" t="s">
        <v>96</v>
      </c>
      <c r="E33" s="32" t="s">
        <v>118</v>
      </c>
      <c r="F33" s="106" t="s">
        <v>115</v>
      </c>
      <c r="G33" s="31" t="s">
        <v>16</v>
      </c>
      <c r="H33" s="34">
        <v>30</v>
      </c>
      <c r="I33" s="34">
        <v>0</v>
      </c>
      <c r="J33" s="34">
        <v>0</v>
      </c>
      <c r="K33" s="30">
        <v>300</v>
      </c>
      <c r="L33" s="30">
        <v>0</v>
      </c>
      <c r="M33" s="30">
        <v>0</v>
      </c>
    </row>
    <row r="34" spans="1:13" s="23" customFormat="1" ht="81.75" customHeight="1" x14ac:dyDescent="0.25">
      <c r="A34" s="26" t="s">
        <v>75</v>
      </c>
      <c r="B34" s="26" t="s">
        <v>76</v>
      </c>
      <c r="C34" s="27" t="s">
        <v>32</v>
      </c>
      <c r="D34" s="31" t="s">
        <v>96</v>
      </c>
      <c r="E34" s="32" t="s">
        <v>88</v>
      </c>
      <c r="F34" s="31" t="s">
        <v>30</v>
      </c>
      <c r="G34" s="31" t="s">
        <v>31</v>
      </c>
      <c r="H34" s="34">
        <v>14626</v>
      </c>
      <c r="I34" s="34">
        <v>14626</v>
      </c>
      <c r="J34" s="34">
        <v>14626</v>
      </c>
      <c r="K34" s="30">
        <v>5400</v>
      </c>
      <c r="L34" s="30">
        <v>5400</v>
      </c>
      <c r="M34" s="30">
        <v>5400</v>
      </c>
    </row>
    <row r="35" spans="1:13" s="24" customFormat="1" ht="81.75" customHeight="1" x14ac:dyDescent="0.25">
      <c r="A35" s="40" t="s">
        <v>75</v>
      </c>
      <c r="B35" s="40" t="s">
        <v>76</v>
      </c>
      <c r="C35" s="21" t="str">
        <f t="shared" ref="C35:D35" si="5">C36</f>
        <v>9.5.1.31</v>
      </c>
      <c r="D35" s="21" t="str">
        <f t="shared" si="5"/>
        <v xml:space="preserve"> МКУ КРСЦ</v>
      </c>
      <c r="E35" s="80" t="s">
        <v>47</v>
      </c>
      <c r="F35" s="6" t="s">
        <v>30</v>
      </c>
      <c r="G35" s="6" t="s">
        <v>31</v>
      </c>
      <c r="H35" s="18">
        <f>H36</f>
        <v>245307</v>
      </c>
      <c r="I35" s="18">
        <f t="shared" ref="I35:J35" si="6">I36</f>
        <v>245307</v>
      </c>
      <c r="J35" s="18">
        <f t="shared" si="6"/>
        <v>245307</v>
      </c>
      <c r="K35" s="11">
        <f>SUM(K36:K37)</f>
        <v>29918.120000000003</v>
      </c>
      <c r="L35" s="11">
        <f t="shared" ref="L35:M35" si="7">SUM(L36:L37)</f>
        <v>29918.120000000003</v>
      </c>
      <c r="M35" s="11">
        <f t="shared" si="7"/>
        <v>29918.120000000003</v>
      </c>
    </row>
    <row r="36" spans="1:13" s="23" customFormat="1" ht="67.5" customHeight="1" x14ac:dyDescent="0.25">
      <c r="A36" s="26" t="s">
        <v>75</v>
      </c>
      <c r="B36" s="26" t="s">
        <v>76</v>
      </c>
      <c r="C36" s="27" t="s">
        <v>39</v>
      </c>
      <c r="D36" s="31" t="s">
        <v>97</v>
      </c>
      <c r="E36" s="32" t="s">
        <v>71</v>
      </c>
      <c r="F36" s="27" t="s">
        <v>38</v>
      </c>
      <c r="G36" s="33" t="s">
        <v>31</v>
      </c>
      <c r="H36" s="28">
        <v>245307</v>
      </c>
      <c r="I36" s="28">
        <v>245307</v>
      </c>
      <c r="J36" s="28">
        <v>245307</v>
      </c>
      <c r="K36" s="29">
        <v>29840.454000000002</v>
      </c>
      <c r="L36" s="29">
        <v>29840.454000000002</v>
      </c>
      <c r="M36" s="29">
        <v>29840.454000000002</v>
      </c>
    </row>
    <row r="37" spans="1:13" s="23" customFormat="1" ht="66.75" customHeight="1" x14ac:dyDescent="0.25">
      <c r="A37" s="26" t="s">
        <v>75</v>
      </c>
      <c r="B37" s="26" t="s">
        <v>76</v>
      </c>
      <c r="C37" s="27" t="s">
        <v>39</v>
      </c>
      <c r="D37" s="31" t="s">
        <v>97</v>
      </c>
      <c r="E37" s="32" t="s">
        <v>72</v>
      </c>
      <c r="F37" s="27" t="s">
        <v>38</v>
      </c>
      <c r="G37" s="33" t="s">
        <v>31</v>
      </c>
      <c r="H37" s="28">
        <v>231</v>
      </c>
      <c r="I37" s="28">
        <v>231</v>
      </c>
      <c r="J37" s="28">
        <v>231</v>
      </c>
      <c r="K37" s="29">
        <v>77.665999999999997</v>
      </c>
      <c r="L37" s="29">
        <v>77.665999999999997</v>
      </c>
      <c r="M37" s="29">
        <v>77.665999999999997</v>
      </c>
    </row>
    <row r="38" spans="1:13" s="23" customFormat="1" ht="78.75" x14ac:dyDescent="0.25">
      <c r="A38" s="40" t="str">
        <f>A39</f>
        <v>2</v>
      </c>
      <c r="B38" s="40" t="str">
        <f t="shared" ref="B38:D38" si="8">B39</f>
        <v>01</v>
      </c>
      <c r="C38" s="21" t="str">
        <f t="shared" si="8"/>
        <v>9.5.1.21</v>
      </c>
      <c r="D38" s="21" t="str">
        <f t="shared" si="8"/>
        <v xml:space="preserve"> МКУ КРСЦ</v>
      </c>
      <c r="E38" s="80" t="s">
        <v>51</v>
      </c>
      <c r="F38" s="6" t="s">
        <v>30</v>
      </c>
      <c r="G38" s="6" t="s">
        <v>31</v>
      </c>
      <c r="H38" s="17">
        <f>SUM(H39)</f>
        <v>1833.7</v>
      </c>
      <c r="I38" s="17">
        <f t="shared" ref="I38:J38" si="9">SUM(I39:I40)</f>
        <v>1734</v>
      </c>
      <c r="J38" s="17">
        <f t="shared" si="9"/>
        <v>1734</v>
      </c>
      <c r="K38" s="13">
        <f>SUM(K39:K41)</f>
        <v>37855.160000000003</v>
      </c>
      <c r="L38" s="13">
        <f t="shared" ref="L38:M38" si="10">SUM(L39:L41)</f>
        <v>33855.146869999997</v>
      </c>
      <c r="M38" s="13">
        <f t="shared" si="10"/>
        <v>33855.146869999997</v>
      </c>
    </row>
    <row r="39" spans="1:13" s="23" customFormat="1" ht="78.75" x14ac:dyDescent="0.25">
      <c r="A39" s="26" t="s">
        <v>75</v>
      </c>
      <c r="B39" s="26" t="s">
        <v>76</v>
      </c>
      <c r="C39" s="27" t="s">
        <v>41</v>
      </c>
      <c r="D39" s="31" t="s">
        <v>97</v>
      </c>
      <c r="E39" s="32" t="s">
        <v>99</v>
      </c>
      <c r="F39" s="31" t="s">
        <v>30</v>
      </c>
      <c r="G39" s="27" t="s">
        <v>57</v>
      </c>
      <c r="H39" s="28">
        <v>1833.7</v>
      </c>
      <c r="I39" s="28">
        <v>1734</v>
      </c>
      <c r="J39" s="28">
        <v>1734</v>
      </c>
      <c r="K39" s="29">
        <v>37165.370000000003</v>
      </c>
      <c r="L39" s="29">
        <v>33655.146869999997</v>
      </c>
      <c r="M39" s="29">
        <v>33655.146869999997</v>
      </c>
    </row>
    <row r="40" spans="1:13" s="23" customFormat="1" ht="42.75" customHeight="1" x14ac:dyDescent="0.25">
      <c r="A40" s="26" t="s">
        <v>75</v>
      </c>
      <c r="B40" s="26" t="s">
        <v>76</v>
      </c>
      <c r="C40" s="27" t="s">
        <v>41</v>
      </c>
      <c r="D40" s="31" t="s">
        <v>97</v>
      </c>
      <c r="E40" s="32" t="s">
        <v>106</v>
      </c>
      <c r="F40" s="27" t="s">
        <v>105</v>
      </c>
      <c r="G40" s="27" t="s">
        <v>16</v>
      </c>
      <c r="H40" s="28">
        <v>64</v>
      </c>
      <c r="I40" s="28">
        <v>0</v>
      </c>
      <c r="J40" s="28">
        <v>0</v>
      </c>
      <c r="K40" s="29">
        <v>489.79</v>
      </c>
      <c r="L40" s="29">
        <v>0</v>
      </c>
      <c r="M40" s="29">
        <v>0</v>
      </c>
    </row>
    <row r="41" spans="1:13" s="23" customFormat="1" ht="38.25" customHeight="1" x14ac:dyDescent="0.25">
      <c r="A41" s="26" t="s">
        <v>75</v>
      </c>
      <c r="B41" s="26" t="s">
        <v>76</v>
      </c>
      <c r="C41" s="27" t="s">
        <v>41</v>
      </c>
      <c r="D41" s="31" t="s">
        <v>97</v>
      </c>
      <c r="E41" s="35" t="s">
        <v>100</v>
      </c>
      <c r="F41" s="27" t="s">
        <v>54</v>
      </c>
      <c r="G41" s="27" t="s">
        <v>90</v>
      </c>
      <c r="H41" s="28">
        <v>1</v>
      </c>
      <c r="I41" s="28">
        <v>1</v>
      </c>
      <c r="J41" s="28">
        <v>1</v>
      </c>
      <c r="K41" s="29">
        <v>200</v>
      </c>
      <c r="L41" s="29">
        <v>200</v>
      </c>
      <c r="M41" s="29">
        <v>200</v>
      </c>
    </row>
  </sheetData>
  <mergeCells count="16">
    <mergeCell ref="A9:L9"/>
    <mergeCell ref="A10:L10"/>
    <mergeCell ref="A11:L11"/>
    <mergeCell ref="F13:J13"/>
    <mergeCell ref="K13:M13"/>
    <mergeCell ref="M14:M15"/>
    <mergeCell ref="A13:A15"/>
    <mergeCell ref="B13:B15"/>
    <mergeCell ref="C13:C15"/>
    <mergeCell ref="D13:D15"/>
    <mergeCell ref="E13:E15"/>
    <mergeCell ref="F14:F15"/>
    <mergeCell ref="G14:G15"/>
    <mergeCell ref="H14:J14"/>
    <mergeCell ref="K14:K15"/>
    <mergeCell ref="L14:L15"/>
  </mergeCells>
  <pageMargins left="0.51181102362204722" right="0.51181102362204722" top="0.55118110236220474" bottom="0.55118110236220474" header="0" footer="0"/>
  <pageSetup paperSize="9" scale="59" fitToHeight="0" orientation="landscape" r:id="rId1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4"/>
  <sheetViews>
    <sheetView tabSelected="1" view="pageLayout" topLeftCell="A16" zoomScaleNormal="100" workbookViewId="0">
      <selection activeCell="F13" sqref="F13:F15"/>
    </sheetView>
  </sheetViews>
  <sheetFormatPr defaultRowHeight="15" x14ac:dyDescent="0.25"/>
  <cols>
    <col min="1" max="1" width="6.140625" customWidth="1"/>
    <col min="4" max="4" width="9.140625" customWidth="1"/>
    <col min="5" max="5" width="13.85546875" customWidth="1"/>
    <col min="6" max="6" width="36" customWidth="1"/>
    <col min="7" max="7" width="27.140625" customWidth="1"/>
    <col min="10" max="10" width="10.42578125" customWidth="1"/>
    <col min="12" max="12" width="13.5703125" customWidth="1"/>
    <col min="13" max="13" width="15.42578125" customWidth="1"/>
    <col min="14" max="14" width="14.5703125" customWidth="1"/>
  </cols>
  <sheetData>
    <row r="1" spans="2:14" ht="18.75" x14ac:dyDescent="0.3">
      <c r="K1" s="73"/>
      <c r="L1" s="73" t="s">
        <v>87</v>
      </c>
      <c r="M1" s="74"/>
      <c r="N1" s="74"/>
    </row>
    <row r="2" spans="2:14" ht="18.75" x14ac:dyDescent="0.3">
      <c r="K2" s="73"/>
      <c r="L2" s="73" t="s">
        <v>85</v>
      </c>
      <c r="M2" s="74"/>
      <c r="N2" s="74"/>
    </row>
    <row r="3" spans="2:14" ht="18.75" x14ac:dyDescent="0.3">
      <c r="K3" s="73"/>
      <c r="L3" s="73" t="s">
        <v>86</v>
      </c>
      <c r="M3" s="74"/>
      <c r="N3" s="74"/>
    </row>
    <row r="4" spans="2:14" ht="18.75" x14ac:dyDescent="0.3">
      <c r="K4" s="73"/>
      <c r="L4" s="73" t="s">
        <v>81</v>
      </c>
      <c r="M4" s="74"/>
      <c r="N4" s="74"/>
    </row>
    <row r="5" spans="2:14" ht="18.75" x14ac:dyDescent="0.3">
      <c r="K5" s="73"/>
      <c r="L5" s="73" t="s">
        <v>82</v>
      </c>
      <c r="M5" s="74"/>
      <c r="N5" s="74"/>
    </row>
    <row r="6" spans="2:14" ht="18.75" x14ac:dyDescent="0.3">
      <c r="K6" s="73"/>
      <c r="L6" s="73" t="s">
        <v>83</v>
      </c>
      <c r="M6" s="74"/>
      <c r="N6" s="73" t="s">
        <v>84</v>
      </c>
    </row>
    <row r="7" spans="2:14" ht="18.75" x14ac:dyDescent="0.3">
      <c r="K7" s="73"/>
      <c r="L7" s="73"/>
      <c r="M7" s="74"/>
      <c r="N7" s="73"/>
    </row>
    <row r="8" spans="2:14" ht="18.75" x14ac:dyDescent="0.3">
      <c r="K8" s="73"/>
      <c r="L8" s="73"/>
      <c r="M8" s="74"/>
      <c r="N8" s="73"/>
    </row>
    <row r="9" spans="2:14" ht="18.75" x14ac:dyDescent="0.25">
      <c r="B9" s="88" t="s">
        <v>0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2:14" ht="18.75" x14ac:dyDescent="0.25">
      <c r="B10" s="88" t="s">
        <v>79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</row>
    <row r="11" spans="2:14" ht="18.75" x14ac:dyDescent="0.25">
      <c r="B11" s="89" t="s">
        <v>21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</row>
    <row r="13" spans="2:14" s="4" customFormat="1" ht="49.5" customHeight="1" x14ac:dyDescent="0.2">
      <c r="B13" s="91" t="s">
        <v>9</v>
      </c>
      <c r="C13" s="91" t="s">
        <v>1</v>
      </c>
      <c r="D13" s="90" t="s">
        <v>2</v>
      </c>
      <c r="E13" s="92" t="s">
        <v>3</v>
      </c>
      <c r="F13" s="90" t="s">
        <v>5</v>
      </c>
      <c r="G13" s="90" t="s">
        <v>6</v>
      </c>
      <c r="H13" s="90"/>
      <c r="I13" s="90"/>
      <c r="J13" s="90"/>
      <c r="K13" s="90"/>
      <c r="L13" s="90" t="s">
        <v>48</v>
      </c>
      <c r="M13" s="90"/>
      <c r="N13" s="90"/>
    </row>
    <row r="14" spans="2:14" s="4" customFormat="1" ht="12.75" x14ac:dyDescent="0.2">
      <c r="B14" s="91"/>
      <c r="C14" s="91"/>
      <c r="D14" s="90"/>
      <c r="E14" s="92"/>
      <c r="F14" s="90"/>
      <c r="G14" s="90" t="s">
        <v>49</v>
      </c>
      <c r="H14" s="90" t="s">
        <v>4</v>
      </c>
      <c r="I14" s="90" t="s">
        <v>7</v>
      </c>
      <c r="J14" s="90"/>
      <c r="K14" s="90"/>
      <c r="L14" s="90">
        <v>2025</v>
      </c>
      <c r="M14" s="90">
        <v>2026</v>
      </c>
      <c r="N14" s="90">
        <v>2027</v>
      </c>
    </row>
    <row r="15" spans="2:14" s="4" customFormat="1" ht="48" customHeight="1" x14ac:dyDescent="0.2">
      <c r="B15" s="91"/>
      <c r="C15" s="91"/>
      <c r="D15" s="90"/>
      <c r="E15" s="92"/>
      <c r="F15" s="90"/>
      <c r="G15" s="90"/>
      <c r="H15" s="90"/>
      <c r="I15" s="25">
        <v>2025</v>
      </c>
      <c r="J15" s="25">
        <v>2026</v>
      </c>
      <c r="K15" s="25">
        <v>2027</v>
      </c>
      <c r="L15" s="90"/>
      <c r="M15" s="90"/>
      <c r="N15" s="90"/>
    </row>
    <row r="16" spans="2:14" s="4" customFormat="1" ht="12.75" x14ac:dyDescent="0.2">
      <c r="B16" s="38">
        <v>1</v>
      </c>
      <c r="C16" s="38">
        <v>2</v>
      </c>
      <c r="D16" s="1">
        <v>3</v>
      </c>
      <c r="E16" s="1">
        <v>4</v>
      </c>
      <c r="F16" s="1">
        <v>5</v>
      </c>
      <c r="G16" s="1">
        <v>6</v>
      </c>
      <c r="H16" s="1">
        <v>7</v>
      </c>
      <c r="I16" s="1">
        <v>8</v>
      </c>
      <c r="J16" s="1">
        <v>9</v>
      </c>
      <c r="K16" s="1">
        <v>10</v>
      </c>
      <c r="L16" s="1">
        <v>11</v>
      </c>
      <c r="M16" s="1">
        <v>12</v>
      </c>
      <c r="N16" s="1">
        <v>13</v>
      </c>
    </row>
    <row r="17" spans="2:18" s="43" customFormat="1" ht="42" customHeight="1" x14ac:dyDescent="0.25">
      <c r="B17" s="41" t="s">
        <v>62</v>
      </c>
      <c r="C17" s="41" t="s">
        <v>62</v>
      </c>
      <c r="D17" s="41" t="s">
        <v>62</v>
      </c>
      <c r="E17" s="41" t="s">
        <v>62</v>
      </c>
      <c r="F17" s="75" t="s">
        <v>61</v>
      </c>
      <c r="G17" s="41" t="s">
        <v>107</v>
      </c>
      <c r="H17" s="41" t="s">
        <v>107</v>
      </c>
      <c r="I17" s="41" t="s">
        <v>107</v>
      </c>
      <c r="J17" s="41" t="s">
        <v>107</v>
      </c>
      <c r="K17" s="41" t="s">
        <v>107</v>
      </c>
      <c r="L17" s="42">
        <f>L18+L37+L40+L43</f>
        <v>31273.950099999998</v>
      </c>
      <c r="M17" s="42">
        <f>M18+M37+M40+M43</f>
        <v>31476.252100000002</v>
      </c>
      <c r="N17" s="42">
        <f>N18+N37+N40+N43</f>
        <v>31476.252100000002</v>
      </c>
    </row>
    <row r="18" spans="2:18" s="22" customFormat="1" ht="33.75" customHeight="1" x14ac:dyDescent="0.25">
      <c r="B18" s="97" t="s">
        <v>75</v>
      </c>
      <c r="C18" s="97" t="s">
        <v>102</v>
      </c>
      <c r="D18" s="99" t="s">
        <v>19</v>
      </c>
      <c r="E18" s="101" t="s">
        <v>104</v>
      </c>
      <c r="F18" s="103" t="s">
        <v>8</v>
      </c>
      <c r="G18" s="46" t="s">
        <v>109</v>
      </c>
      <c r="H18" s="46" t="s">
        <v>16</v>
      </c>
      <c r="I18" s="47">
        <v>3502</v>
      </c>
      <c r="J18" s="47">
        <v>3519</v>
      </c>
      <c r="K18" s="47">
        <v>3519</v>
      </c>
      <c r="L18" s="93">
        <f>SUM(L20:L36)</f>
        <v>9637.7980000000007</v>
      </c>
      <c r="M18" s="93">
        <f t="shared" ref="M18:N18" si="0">SUM(M20:M36)</f>
        <v>9040.9</v>
      </c>
      <c r="N18" s="93">
        <f t="shared" si="0"/>
        <v>9040.9</v>
      </c>
    </row>
    <row r="19" spans="2:18" s="22" customFormat="1" ht="30.75" customHeight="1" x14ac:dyDescent="0.25">
      <c r="B19" s="98"/>
      <c r="C19" s="98"/>
      <c r="D19" s="100"/>
      <c r="E19" s="102"/>
      <c r="F19" s="104"/>
      <c r="G19" s="46" t="s">
        <v>108</v>
      </c>
      <c r="H19" s="46" t="s">
        <v>94</v>
      </c>
      <c r="I19" s="47">
        <v>14500</v>
      </c>
      <c r="J19" s="47">
        <v>14500</v>
      </c>
      <c r="K19" s="47">
        <v>14500</v>
      </c>
      <c r="L19" s="94"/>
      <c r="M19" s="94"/>
      <c r="N19" s="94"/>
    </row>
    <row r="20" spans="2:18" s="43" customFormat="1" ht="84" customHeight="1" x14ac:dyDescent="0.25">
      <c r="B20" s="48" t="s">
        <v>75</v>
      </c>
      <c r="C20" s="38" t="s">
        <v>102</v>
      </c>
      <c r="D20" s="1" t="s">
        <v>19</v>
      </c>
      <c r="E20" s="1" t="s">
        <v>96</v>
      </c>
      <c r="F20" s="76" t="s">
        <v>22</v>
      </c>
      <c r="G20" s="1" t="s">
        <v>55</v>
      </c>
      <c r="H20" s="1" t="s">
        <v>16</v>
      </c>
      <c r="I20" s="49">
        <v>350</v>
      </c>
      <c r="J20" s="49">
        <v>500</v>
      </c>
      <c r="K20" s="49">
        <v>500</v>
      </c>
      <c r="L20" s="2">
        <v>827.1</v>
      </c>
      <c r="M20" s="2">
        <v>1000</v>
      </c>
      <c r="N20" s="2">
        <v>1000</v>
      </c>
    </row>
    <row r="21" spans="2:18" s="43" customFormat="1" ht="66.75" customHeight="1" x14ac:dyDescent="0.25">
      <c r="B21" s="48" t="s">
        <v>75</v>
      </c>
      <c r="C21" s="38" t="s">
        <v>102</v>
      </c>
      <c r="D21" s="1" t="s">
        <v>19</v>
      </c>
      <c r="E21" s="1" t="s">
        <v>96</v>
      </c>
      <c r="F21" s="76" t="s">
        <v>23</v>
      </c>
      <c r="G21" s="1" t="s">
        <v>42</v>
      </c>
      <c r="H21" s="1" t="s">
        <v>16</v>
      </c>
      <c r="I21" s="49">
        <v>200</v>
      </c>
      <c r="J21" s="49">
        <v>200</v>
      </c>
      <c r="K21" s="49">
        <v>200</v>
      </c>
      <c r="L21" s="2">
        <v>500</v>
      </c>
      <c r="M21" s="2">
        <v>500</v>
      </c>
      <c r="N21" s="2">
        <v>500</v>
      </c>
    </row>
    <row r="22" spans="2:18" s="43" customFormat="1" ht="72" customHeight="1" x14ac:dyDescent="0.25">
      <c r="B22" s="48" t="s">
        <v>75</v>
      </c>
      <c r="C22" s="38" t="s">
        <v>102</v>
      </c>
      <c r="D22" s="1" t="s">
        <v>19</v>
      </c>
      <c r="E22" s="1" t="s">
        <v>96</v>
      </c>
      <c r="F22" s="76" t="s">
        <v>24</v>
      </c>
      <c r="G22" s="1" t="s">
        <v>43</v>
      </c>
      <c r="H22" s="1" t="s">
        <v>89</v>
      </c>
      <c r="I22" s="49">
        <v>2600</v>
      </c>
      <c r="J22" s="49">
        <v>2600</v>
      </c>
      <c r="K22" s="49">
        <v>2600</v>
      </c>
      <c r="L22" s="2">
        <v>1712.5</v>
      </c>
      <c r="M22" s="2">
        <v>1712.5</v>
      </c>
      <c r="N22" s="2">
        <v>1712.5</v>
      </c>
    </row>
    <row r="23" spans="2:18" s="43" customFormat="1" ht="29.25" customHeight="1" x14ac:dyDescent="0.25">
      <c r="B23" s="48" t="s">
        <v>75</v>
      </c>
      <c r="C23" s="38" t="s">
        <v>102</v>
      </c>
      <c r="D23" s="1" t="s">
        <v>19</v>
      </c>
      <c r="E23" s="1" t="s">
        <v>96</v>
      </c>
      <c r="F23" s="76" t="s">
        <v>25</v>
      </c>
      <c r="G23" s="1" t="s">
        <v>18</v>
      </c>
      <c r="H23" s="1" t="s">
        <v>16</v>
      </c>
      <c r="I23" s="49">
        <v>15</v>
      </c>
      <c r="J23" s="49">
        <v>15</v>
      </c>
      <c r="K23" s="49">
        <v>15</v>
      </c>
      <c r="L23" s="2">
        <v>150</v>
      </c>
      <c r="M23" s="2">
        <v>150</v>
      </c>
      <c r="N23" s="2">
        <v>150</v>
      </c>
    </row>
    <row r="24" spans="2:18" s="43" customFormat="1" ht="38.25" customHeight="1" x14ac:dyDescent="0.25">
      <c r="B24" s="48" t="s">
        <v>75</v>
      </c>
      <c r="C24" s="38" t="s">
        <v>102</v>
      </c>
      <c r="D24" s="1" t="s">
        <v>19</v>
      </c>
      <c r="E24" s="1" t="s">
        <v>96</v>
      </c>
      <c r="F24" s="76" t="s">
        <v>26</v>
      </c>
      <c r="G24" s="1" t="s">
        <v>44</v>
      </c>
      <c r="H24" s="1" t="s">
        <v>89</v>
      </c>
      <c r="I24" s="50">
        <v>5</v>
      </c>
      <c r="J24" s="50">
        <v>5</v>
      </c>
      <c r="K24" s="50">
        <v>5</v>
      </c>
      <c r="L24" s="2">
        <v>30</v>
      </c>
      <c r="M24" s="2">
        <v>30</v>
      </c>
      <c r="N24" s="2">
        <v>30</v>
      </c>
    </row>
    <row r="25" spans="2:18" s="43" customFormat="1" ht="159.75" customHeight="1" x14ac:dyDescent="0.25">
      <c r="B25" s="48" t="s">
        <v>75</v>
      </c>
      <c r="C25" s="38" t="s">
        <v>102</v>
      </c>
      <c r="D25" s="1" t="s">
        <v>19</v>
      </c>
      <c r="E25" s="1" t="s">
        <v>96</v>
      </c>
      <c r="F25" s="76" t="s">
        <v>27</v>
      </c>
      <c r="G25" s="1" t="s">
        <v>45</v>
      </c>
      <c r="H25" s="1" t="s">
        <v>89</v>
      </c>
      <c r="I25" s="50">
        <v>15</v>
      </c>
      <c r="J25" s="50">
        <v>15</v>
      </c>
      <c r="K25" s="50">
        <v>15</v>
      </c>
      <c r="L25" s="2">
        <v>150</v>
      </c>
      <c r="M25" s="2">
        <v>150</v>
      </c>
      <c r="N25" s="2">
        <v>150</v>
      </c>
    </row>
    <row r="26" spans="2:18" s="43" customFormat="1" ht="49.5" customHeight="1" x14ac:dyDescent="0.25">
      <c r="B26" s="48" t="s">
        <v>75</v>
      </c>
      <c r="C26" s="38" t="s">
        <v>102</v>
      </c>
      <c r="D26" s="1" t="s">
        <v>19</v>
      </c>
      <c r="E26" s="1" t="s">
        <v>96</v>
      </c>
      <c r="F26" s="51" t="s">
        <v>64</v>
      </c>
      <c r="G26" s="1" t="s">
        <v>44</v>
      </c>
      <c r="H26" s="1" t="s">
        <v>89</v>
      </c>
      <c r="I26" s="50">
        <v>121</v>
      </c>
      <c r="J26" s="50">
        <v>10</v>
      </c>
      <c r="K26" s="50">
        <v>10</v>
      </c>
      <c r="L26" s="52">
        <v>850</v>
      </c>
      <c r="M26" s="52">
        <v>200</v>
      </c>
      <c r="N26" s="52">
        <v>200</v>
      </c>
    </row>
    <row r="27" spans="2:18" s="43" customFormat="1" ht="123.75" customHeight="1" x14ac:dyDescent="0.25">
      <c r="B27" s="48" t="s">
        <v>75</v>
      </c>
      <c r="C27" s="38" t="s">
        <v>102</v>
      </c>
      <c r="D27" s="1" t="s">
        <v>19</v>
      </c>
      <c r="E27" s="1" t="s">
        <v>96</v>
      </c>
      <c r="F27" s="53" t="s">
        <v>66</v>
      </c>
      <c r="G27" s="1" t="s">
        <v>18</v>
      </c>
      <c r="H27" s="1" t="s">
        <v>16</v>
      </c>
      <c r="I27" s="50">
        <v>40</v>
      </c>
      <c r="J27" s="50">
        <v>43</v>
      </c>
      <c r="K27" s="50">
        <v>43</v>
      </c>
      <c r="L27" s="52">
        <v>120</v>
      </c>
      <c r="M27" s="52">
        <v>200</v>
      </c>
      <c r="N27" s="52">
        <v>200</v>
      </c>
    </row>
    <row r="28" spans="2:18" s="43" customFormat="1" ht="128.25" customHeight="1" x14ac:dyDescent="0.25">
      <c r="B28" s="48" t="s">
        <v>75</v>
      </c>
      <c r="C28" s="38" t="s">
        <v>102</v>
      </c>
      <c r="D28" s="1" t="s">
        <v>19</v>
      </c>
      <c r="E28" s="1" t="s">
        <v>96</v>
      </c>
      <c r="F28" s="53" t="s">
        <v>67</v>
      </c>
      <c r="G28" s="1" t="s">
        <v>18</v>
      </c>
      <c r="H28" s="1" t="s">
        <v>16</v>
      </c>
      <c r="I28" s="50">
        <v>15</v>
      </c>
      <c r="J28" s="50">
        <v>43</v>
      </c>
      <c r="K28" s="50">
        <v>43</v>
      </c>
      <c r="L28" s="52">
        <v>150</v>
      </c>
      <c r="M28" s="52">
        <v>230</v>
      </c>
      <c r="N28" s="52">
        <v>230</v>
      </c>
    </row>
    <row r="29" spans="2:18" s="43" customFormat="1" ht="65.25" customHeight="1" x14ac:dyDescent="0.25">
      <c r="B29" s="48" t="s">
        <v>75</v>
      </c>
      <c r="C29" s="38" t="s">
        <v>102</v>
      </c>
      <c r="D29" s="1" t="s">
        <v>19</v>
      </c>
      <c r="E29" s="1" t="s">
        <v>96</v>
      </c>
      <c r="F29" s="53" t="s">
        <v>68</v>
      </c>
      <c r="G29" s="54" t="s">
        <v>44</v>
      </c>
      <c r="H29" s="1" t="s">
        <v>89</v>
      </c>
      <c r="I29" s="50">
        <v>40</v>
      </c>
      <c r="J29" s="50">
        <v>20</v>
      </c>
      <c r="K29" s="50">
        <v>20</v>
      </c>
      <c r="L29" s="52">
        <v>50</v>
      </c>
      <c r="M29" s="52">
        <v>80</v>
      </c>
      <c r="N29" s="52">
        <v>80</v>
      </c>
      <c r="P29" s="70"/>
      <c r="Q29" s="70"/>
      <c r="R29" s="70"/>
    </row>
    <row r="30" spans="2:18" s="43" customFormat="1" ht="54.75" customHeight="1" x14ac:dyDescent="0.25">
      <c r="B30" s="48" t="s">
        <v>75</v>
      </c>
      <c r="C30" s="38" t="s">
        <v>102</v>
      </c>
      <c r="D30" s="1" t="s">
        <v>19</v>
      </c>
      <c r="E30" s="1" t="s">
        <v>96</v>
      </c>
      <c r="F30" s="53" t="s">
        <v>69</v>
      </c>
      <c r="G30" s="54" t="s">
        <v>44</v>
      </c>
      <c r="H30" s="1" t="s">
        <v>89</v>
      </c>
      <c r="I30" s="50">
        <v>10</v>
      </c>
      <c r="J30" s="50">
        <v>12</v>
      </c>
      <c r="K30" s="50">
        <v>12</v>
      </c>
      <c r="L30" s="52">
        <v>600</v>
      </c>
      <c r="M30" s="52">
        <v>800</v>
      </c>
      <c r="N30" s="52">
        <v>800</v>
      </c>
    </row>
    <row r="31" spans="2:18" s="43" customFormat="1" ht="58.5" customHeight="1" x14ac:dyDescent="0.25">
      <c r="B31" s="48" t="s">
        <v>75</v>
      </c>
      <c r="C31" s="38" t="s">
        <v>102</v>
      </c>
      <c r="D31" s="1" t="s">
        <v>19</v>
      </c>
      <c r="E31" s="1" t="s">
        <v>96</v>
      </c>
      <c r="F31" s="53" t="s">
        <v>70</v>
      </c>
      <c r="G31" s="54" t="s">
        <v>44</v>
      </c>
      <c r="H31" s="1" t="s">
        <v>89</v>
      </c>
      <c r="I31" s="50">
        <v>2</v>
      </c>
      <c r="J31" s="50">
        <v>2</v>
      </c>
      <c r="K31" s="50">
        <v>2</v>
      </c>
      <c r="L31" s="52">
        <v>1080.8</v>
      </c>
      <c r="M31" s="52">
        <v>1200</v>
      </c>
      <c r="N31" s="52">
        <v>1200</v>
      </c>
    </row>
    <row r="32" spans="2:18" s="43" customFormat="1" ht="44.25" customHeight="1" x14ac:dyDescent="0.25">
      <c r="B32" s="48" t="s">
        <v>75</v>
      </c>
      <c r="C32" s="38" t="s">
        <v>102</v>
      </c>
      <c r="D32" s="1" t="s">
        <v>19</v>
      </c>
      <c r="E32" s="1" t="s">
        <v>96</v>
      </c>
      <c r="F32" s="53" t="s">
        <v>73</v>
      </c>
      <c r="G32" s="54" t="s">
        <v>44</v>
      </c>
      <c r="H32" s="1" t="s">
        <v>89</v>
      </c>
      <c r="I32" s="50">
        <v>1</v>
      </c>
      <c r="J32" s="50">
        <v>34</v>
      </c>
      <c r="K32" s="50">
        <v>34</v>
      </c>
      <c r="L32" s="52">
        <v>500</v>
      </c>
      <c r="M32" s="52">
        <v>986</v>
      </c>
      <c r="N32" s="52">
        <v>986</v>
      </c>
    </row>
    <row r="33" spans="2:14" s="43" customFormat="1" ht="63" customHeight="1" x14ac:dyDescent="0.25">
      <c r="B33" s="48" t="s">
        <v>75</v>
      </c>
      <c r="C33" s="38" t="s">
        <v>102</v>
      </c>
      <c r="D33" s="1" t="s">
        <v>19</v>
      </c>
      <c r="E33" s="1" t="s">
        <v>96</v>
      </c>
      <c r="F33" s="53" t="s">
        <v>65</v>
      </c>
      <c r="G33" s="54" t="s">
        <v>44</v>
      </c>
      <c r="H33" s="1" t="s">
        <v>89</v>
      </c>
      <c r="I33" s="50">
        <v>74</v>
      </c>
      <c r="J33" s="50">
        <v>10</v>
      </c>
      <c r="K33" s="50">
        <v>10</v>
      </c>
      <c r="L33" s="52">
        <v>469.2</v>
      </c>
      <c r="M33" s="52">
        <v>100</v>
      </c>
      <c r="N33" s="52">
        <v>100</v>
      </c>
    </row>
    <row r="34" spans="2:14" s="43" customFormat="1" ht="35.25" customHeight="1" x14ac:dyDescent="0.25">
      <c r="B34" s="48" t="s">
        <v>75</v>
      </c>
      <c r="C34" s="38" t="s">
        <v>102</v>
      </c>
      <c r="D34" s="1" t="s">
        <v>19</v>
      </c>
      <c r="E34" s="1" t="s">
        <v>96</v>
      </c>
      <c r="F34" s="53" t="s">
        <v>58</v>
      </c>
      <c r="G34" s="1" t="s">
        <v>63</v>
      </c>
      <c r="H34" s="1" t="s">
        <v>89</v>
      </c>
      <c r="I34" s="50">
        <v>1474</v>
      </c>
      <c r="J34" s="50">
        <v>0</v>
      </c>
      <c r="K34" s="50">
        <v>0</v>
      </c>
      <c r="L34" s="52">
        <v>345.798</v>
      </c>
      <c r="M34" s="2">
        <v>0</v>
      </c>
      <c r="N34" s="2">
        <v>0</v>
      </c>
    </row>
    <row r="35" spans="2:14" s="43" customFormat="1" ht="40.5" customHeight="1" x14ac:dyDescent="0.25">
      <c r="B35" s="48" t="s">
        <v>75</v>
      </c>
      <c r="C35" s="38" t="s">
        <v>102</v>
      </c>
      <c r="D35" s="1" t="s">
        <v>19</v>
      </c>
      <c r="E35" s="1" t="s">
        <v>103</v>
      </c>
      <c r="F35" s="76" t="s">
        <v>92</v>
      </c>
      <c r="G35" s="95" t="s">
        <v>93</v>
      </c>
      <c r="H35" s="1" t="s">
        <v>94</v>
      </c>
      <c r="I35" s="50">
        <v>14500</v>
      </c>
      <c r="J35" s="50">
        <v>14500</v>
      </c>
      <c r="K35" s="50">
        <v>14500</v>
      </c>
      <c r="L35" s="52">
        <v>1702.4</v>
      </c>
      <c r="M35" s="52">
        <v>1302.4000000000001</v>
      </c>
      <c r="N35" s="52">
        <v>1302.4000000000001</v>
      </c>
    </row>
    <row r="36" spans="2:14" s="43" customFormat="1" ht="26.25" customHeight="1" x14ac:dyDescent="0.25">
      <c r="B36" s="48" t="s">
        <v>75</v>
      </c>
      <c r="C36" s="38" t="s">
        <v>102</v>
      </c>
      <c r="D36" s="1" t="s">
        <v>19</v>
      </c>
      <c r="E36" s="1" t="s">
        <v>103</v>
      </c>
      <c r="F36" s="81" t="s">
        <v>91</v>
      </c>
      <c r="G36" s="96"/>
      <c r="H36" s="1" t="s">
        <v>94</v>
      </c>
      <c r="I36" s="50">
        <v>14500</v>
      </c>
      <c r="J36" s="50">
        <v>14500</v>
      </c>
      <c r="K36" s="50">
        <v>14500</v>
      </c>
      <c r="L36" s="52">
        <v>400</v>
      </c>
      <c r="M36" s="52">
        <v>400</v>
      </c>
      <c r="N36" s="52">
        <v>400</v>
      </c>
    </row>
    <row r="37" spans="2:14" s="22" customFormat="1" ht="34.5" customHeight="1" x14ac:dyDescent="0.25">
      <c r="B37" s="44" t="str">
        <f>B38</f>
        <v>2</v>
      </c>
      <c r="C37" s="44" t="str">
        <f t="shared" ref="C37:E37" si="1">C38</f>
        <v>02</v>
      </c>
      <c r="D37" s="45" t="str">
        <f t="shared" si="1"/>
        <v>9.4.2.17</v>
      </c>
      <c r="E37" s="45" t="str">
        <f t="shared" si="1"/>
        <v xml:space="preserve">КМИиЗР </v>
      </c>
      <c r="F37" s="63" t="s">
        <v>46</v>
      </c>
      <c r="G37" s="55" t="s">
        <v>29</v>
      </c>
      <c r="H37" s="55" t="s">
        <v>16</v>
      </c>
      <c r="I37" s="56">
        <f>I38</f>
        <v>26</v>
      </c>
      <c r="J37" s="56">
        <f t="shared" ref="J37:K37" si="2">J38</f>
        <v>20</v>
      </c>
      <c r="K37" s="56">
        <f t="shared" si="2"/>
        <v>33</v>
      </c>
      <c r="L37" s="57">
        <f>SUM(L38:L39)</f>
        <v>19500.8</v>
      </c>
      <c r="M37" s="57">
        <f t="shared" ref="M37:N37" si="3">SUM(M38:M39)</f>
        <v>20300</v>
      </c>
      <c r="N37" s="57">
        <f t="shared" si="3"/>
        <v>20300</v>
      </c>
    </row>
    <row r="38" spans="2:14" s="43" customFormat="1" ht="66" customHeight="1" x14ac:dyDescent="0.25">
      <c r="B38" s="48" t="s">
        <v>75</v>
      </c>
      <c r="C38" s="38" t="s">
        <v>102</v>
      </c>
      <c r="D38" s="1" t="s">
        <v>35</v>
      </c>
      <c r="E38" s="1" t="s">
        <v>96</v>
      </c>
      <c r="F38" s="58" t="s">
        <v>36</v>
      </c>
      <c r="G38" s="1" t="s">
        <v>44</v>
      </c>
      <c r="H38" s="1" t="s">
        <v>89</v>
      </c>
      <c r="I38" s="50">
        <v>26</v>
      </c>
      <c r="J38" s="50">
        <v>20</v>
      </c>
      <c r="K38" s="50">
        <v>33</v>
      </c>
      <c r="L38" s="52">
        <v>18900</v>
      </c>
      <c r="M38" s="52">
        <v>18460</v>
      </c>
      <c r="N38" s="52">
        <v>18460</v>
      </c>
    </row>
    <row r="39" spans="2:14" s="43" customFormat="1" ht="51" customHeight="1" x14ac:dyDescent="0.25">
      <c r="B39" s="48" t="s">
        <v>75</v>
      </c>
      <c r="C39" s="38" t="s">
        <v>102</v>
      </c>
      <c r="D39" s="1" t="s">
        <v>35</v>
      </c>
      <c r="E39" s="1" t="s">
        <v>96</v>
      </c>
      <c r="F39" s="59" t="s">
        <v>37</v>
      </c>
      <c r="G39" s="1" t="s">
        <v>56</v>
      </c>
      <c r="H39" s="1" t="s">
        <v>16</v>
      </c>
      <c r="I39" s="50">
        <v>2</v>
      </c>
      <c r="J39" s="50">
        <v>23</v>
      </c>
      <c r="K39" s="50">
        <v>23</v>
      </c>
      <c r="L39" s="52">
        <v>600.79999999999995</v>
      </c>
      <c r="M39" s="52">
        <v>1840</v>
      </c>
      <c r="N39" s="52">
        <v>1840</v>
      </c>
    </row>
    <row r="40" spans="2:14" s="3" customFormat="1" ht="57.75" customHeight="1" x14ac:dyDescent="0.25">
      <c r="B40" s="60" t="s">
        <v>75</v>
      </c>
      <c r="C40" s="60" t="str">
        <f>C41</f>
        <v>02</v>
      </c>
      <c r="D40" s="61" t="str">
        <f t="shared" ref="D40:E40" si="4">D41</f>
        <v>9.5.1.13</v>
      </c>
      <c r="E40" s="62" t="str">
        <f t="shared" si="4"/>
        <v xml:space="preserve"> МКУ "КРСЦ"</v>
      </c>
      <c r="F40" s="63" t="s">
        <v>52</v>
      </c>
      <c r="G40" s="64" t="s">
        <v>34</v>
      </c>
      <c r="H40" s="65" t="s">
        <v>57</v>
      </c>
      <c r="I40" s="66">
        <f>I41</f>
        <v>3387.3</v>
      </c>
      <c r="J40" s="66">
        <f t="shared" ref="J40:K40" si="5">J41</f>
        <v>3387.3</v>
      </c>
      <c r="K40" s="66">
        <f t="shared" si="5"/>
        <v>3387.3</v>
      </c>
      <c r="L40" s="67">
        <f>SUM(L41:L42)</f>
        <v>1280.8521000000001</v>
      </c>
      <c r="M40" s="67">
        <f t="shared" ref="M40:N40" si="6">SUM(M41:M42)</f>
        <v>1280.8521000000001</v>
      </c>
      <c r="N40" s="67">
        <f t="shared" si="6"/>
        <v>1280.8521000000001</v>
      </c>
    </row>
    <row r="41" spans="2:14" s="43" customFormat="1" ht="93" customHeight="1" x14ac:dyDescent="0.25">
      <c r="B41" s="48" t="s">
        <v>75</v>
      </c>
      <c r="C41" s="38" t="s">
        <v>102</v>
      </c>
      <c r="D41" s="1" t="s">
        <v>20</v>
      </c>
      <c r="E41" s="68" t="s">
        <v>98</v>
      </c>
      <c r="F41" s="59" t="s">
        <v>33</v>
      </c>
      <c r="G41" s="68" t="s">
        <v>34</v>
      </c>
      <c r="H41" s="68" t="s">
        <v>31</v>
      </c>
      <c r="I41" s="50">
        <v>3387.3</v>
      </c>
      <c r="J41" s="50">
        <v>3387.3</v>
      </c>
      <c r="K41" s="50">
        <v>3387.3</v>
      </c>
      <c r="L41" s="52">
        <v>780.85209999999995</v>
      </c>
      <c r="M41" s="52">
        <v>780.85209999999995</v>
      </c>
      <c r="N41" s="52">
        <v>780.85209999999995</v>
      </c>
    </row>
    <row r="42" spans="2:14" s="43" customFormat="1" ht="38.25" customHeight="1" x14ac:dyDescent="0.25">
      <c r="B42" s="48" t="s">
        <v>75</v>
      </c>
      <c r="C42" s="38" t="s">
        <v>102</v>
      </c>
      <c r="D42" s="1" t="s">
        <v>20</v>
      </c>
      <c r="E42" s="68" t="s">
        <v>98</v>
      </c>
      <c r="F42" s="59" t="s">
        <v>77</v>
      </c>
      <c r="G42" s="68" t="s">
        <v>34</v>
      </c>
      <c r="H42" s="68" t="s">
        <v>31</v>
      </c>
      <c r="I42" s="50">
        <v>897.2</v>
      </c>
      <c r="J42" s="50">
        <v>897.2</v>
      </c>
      <c r="K42" s="50">
        <v>897.2</v>
      </c>
      <c r="L42" s="52">
        <v>500</v>
      </c>
      <c r="M42" s="52">
        <v>500</v>
      </c>
      <c r="N42" s="52">
        <v>500</v>
      </c>
    </row>
    <row r="43" spans="2:14" s="22" customFormat="1" ht="59.25" customHeight="1" x14ac:dyDescent="0.25">
      <c r="B43" s="44" t="s">
        <v>75</v>
      </c>
      <c r="C43" s="44" t="s">
        <v>102</v>
      </c>
      <c r="D43" s="45" t="str">
        <f t="shared" ref="D43:E43" si="7">D44</f>
        <v>9.5.1.31</v>
      </c>
      <c r="E43" s="45" t="str">
        <f t="shared" si="7"/>
        <v xml:space="preserve"> МКУ "КРСЦ"</v>
      </c>
      <c r="F43" s="63" t="s">
        <v>53</v>
      </c>
      <c r="G43" s="46" t="s">
        <v>40</v>
      </c>
      <c r="H43" s="64" t="s">
        <v>59</v>
      </c>
      <c r="I43" s="56">
        <f>I44</f>
        <v>440</v>
      </c>
      <c r="J43" s="56">
        <f t="shared" ref="J43:K43" si="8">J44</f>
        <v>440</v>
      </c>
      <c r="K43" s="56">
        <f t="shared" si="8"/>
        <v>440</v>
      </c>
      <c r="L43" s="57">
        <f>SUM(L44:L44)</f>
        <v>854.5</v>
      </c>
      <c r="M43" s="57">
        <f>SUM(M44:M44)</f>
        <v>854.5</v>
      </c>
      <c r="N43" s="57">
        <f>SUM(N44:N44)</f>
        <v>854.5</v>
      </c>
    </row>
    <row r="44" spans="2:14" s="43" customFormat="1" ht="57" customHeight="1" x14ac:dyDescent="0.25">
      <c r="B44" s="48" t="s">
        <v>75</v>
      </c>
      <c r="C44" s="38" t="s">
        <v>102</v>
      </c>
      <c r="D44" s="1" t="s">
        <v>39</v>
      </c>
      <c r="E44" s="68" t="s">
        <v>98</v>
      </c>
      <c r="F44" s="76" t="s">
        <v>74</v>
      </c>
      <c r="G44" s="1" t="s">
        <v>40</v>
      </c>
      <c r="H44" s="25" t="s">
        <v>31</v>
      </c>
      <c r="I44" s="69">
        <v>440</v>
      </c>
      <c r="J44" s="69">
        <v>440</v>
      </c>
      <c r="K44" s="69">
        <v>440</v>
      </c>
      <c r="L44" s="2">
        <v>854.5</v>
      </c>
      <c r="M44" s="2">
        <v>854.5</v>
      </c>
      <c r="N44" s="2">
        <v>854.5</v>
      </c>
    </row>
  </sheetData>
  <mergeCells count="25">
    <mergeCell ref="L18:L19"/>
    <mergeCell ref="M18:M19"/>
    <mergeCell ref="N18:N19"/>
    <mergeCell ref="G35:G36"/>
    <mergeCell ref="B18:B19"/>
    <mergeCell ref="C18:C19"/>
    <mergeCell ref="D18:D19"/>
    <mergeCell ref="E18:E19"/>
    <mergeCell ref="F18:F19"/>
    <mergeCell ref="B9:M9"/>
    <mergeCell ref="B10:M10"/>
    <mergeCell ref="B11:M11"/>
    <mergeCell ref="L13:N13"/>
    <mergeCell ref="G14:G15"/>
    <mergeCell ref="H14:H15"/>
    <mergeCell ref="I14:K14"/>
    <mergeCell ref="L14:L15"/>
    <mergeCell ref="M14:M15"/>
    <mergeCell ref="N14:N15"/>
    <mergeCell ref="B13:B15"/>
    <mergeCell ref="C13:C15"/>
    <mergeCell ref="D13:D15"/>
    <mergeCell ref="E13:E15"/>
    <mergeCell ref="F13:F15"/>
    <mergeCell ref="G13:K13"/>
  </mergeCells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 процессных 1</vt:lpstr>
      <vt:lpstr>Комплекс процессных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Романовская Ольга Николаевна</dc:creator>
  <cp:lastModifiedBy>Романовская Ольга Николаевна</cp:lastModifiedBy>
  <cp:lastPrinted>2025-03-03T13:40:40Z</cp:lastPrinted>
  <dcterms:created xsi:type="dcterms:W3CDTF">2024-12-06T12:14:40Z</dcterms:created>
  <dcterms:modified xsi:type="dcterms:W3CDTF">2025-03-03T13:42:09Z</dcterms:modified>
</cp:coreProperties>
</file>